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 first" sheetId="1" state="visible" r:id="rId3"/>
    <sheet name="Data" sheetId="2" state="visible" r:id="rId4"/>
    <sheet name="Answers - peek only if stuck" sheetId="3" state="visible" r:id="rId5"/>
    <sheet name="Drill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<sst xmlns="http://schemas.openxmlformats.org/spreadsheetml/2006/main" count="101" uniqueCount="88">
  <si>
    <t xml:space="preserve">Exercise 3 — Formula drills</t>
  </si>
  <si>
    <t xml:space="preserve">What this is for:</t>
  </si>
  <si>
    <t xml:space="preserve">Twenty short formula tasks, from SUM to conditional counting and lookups. They build on each other.</t>
  </si>
  <si>
    <t xml:space="preserve">How to use it:</t>
  </si>
  <si>
    <t xml:space="preserve">Work on the Drills sheet. Write a formula in the yellow column — a formula, not the number. The Check column says 'correct' or 'not yet' the moment you press Enter.</t>
  </si>
  <si>
    <t xml:space="preserve">Rules:</t>
  </si>
  <si>
    <t xml:space="preserve">1. Every answer must be a formula that starts with = and refers to the Data sheet. Typing the number is cheating yourself.</t>
  </si>
  <si>
    <t xml:space="preserve">2. If you get 'not yet', read your formula out loud before changing it. Most mistakes are a wrong range, not a wrong function.</t>
  </si>
  <si>
    <t xml:space="preserve">3. The Answers sheet exists. Use it only after you have genuinely tried — then work out why that formula works.</t>
  </si>
  <si>
    <t xml:space="preserve">What each block covers:</t>
  </si>
  <si>
    <t xml:space="preserve">Drills 1 to 8 — the basics and your first conditions.</t>
  </si>
  <si>
    <t xml:space="preserve">Drills 9 to 14 — conditional aggregation and lookups.</t>
  </si>
  <si>
    <t xml:space="preserve">Drills 15 to 20 — functions combined, including dates and text.</t>
  </si>
  <si>
    <t xml:space="preserve">A note on lookups: the answer key uses INDEX/MATCH because it works in every version of Excel. If you have Microsoft 365, XLOOKUP will give you the same result and is easier to read — use it, and the Check column will still agree with you.</t>
  </si>
  <si>
    <t xml:space="preserve">Stretch: convert the Data sheet to a Table with Ctrl+T and redo drills 6 to 8 using structured references instead of C2:C16.</t>
  </si>
  <si>
    <t xml:space="preserve">Funcognito practice file — all data is fictional. Free to use and share.</t>
  </si>
  <si>
    <t xml:space="preserve">Student</t>
  </si>
  <si>
    <t xml:space="preserve">Class</t>
  </si>
  <si>
    <t xml:space="preserve">Marks</t>
  </si>
  <si>
    <t xml:space="preserve">Attendance %</t>
  </si>
  <si>
    <t xml:space="preserve">Fee paid</t>
  </si>
  <si>
    <t xml:space="preserve">Joined</t>
  </si>
  <si>
    <t xml:space="preserve">Anitha R</t>
  </si>
  <si>
    <t xml:space="preserve">VIII</t>
  </si>
  <si>
    <t xml:space="preserve">Bhaskar N</t>
  </si>
  <si>
    <t xml:space="preserve">IX</t>
  </si>
  <si>
    <t xml:space="preserve">Chandana P</t>
  </si>
  <si>
    <t xml:space="preserve">Dinesh K</t>
  </si>
  <si>
    <t xml:space="preserve">X</t>
  </si>
  <si>
    <t xml:space="preserve">Eshwari M</t>
  </si>
  <si>
    <t xml:space="preserve">Farhan S</t>
  </si>
  <si>
    <t xml:space="preserve">Gayathri V</t>
  </si>
  <si>
    <t xml:space="preserve">Harish B</t>
  </si>
  <si>
    <t xml:space="preserve">Ismail A</t>
  </si>
  <si>
    <t xml:space="preserve">Jyothi L</t>
  </si>
  <si>
    <t xml:space="preserve">Kiran T</t>
  </si>
  <si>
    <t xml:space="preserve">Lakshmi D</t>
  </si>
  <si>
    <t xml:space="preserve">Mahesh G</t>
  </si>
  <si>
    <t xml:space="preserve">Nandini C</t>
  </si>
  <si>
    <t xml:space="preserve">Omkar J</t>
  </si>
  <si>
    <t xml:space="preserve">Expected values, and one formula that produces each.</t>
  </si>
  <si>
    <t xml:space="preserve">Try it yourself first. Then work out WHY the formula below works.</t>
  </si>
  <si>
    <t xml:space="preserve">#</t>
  </si>
  <si>
    <t xml:space="preserve">Expected value</t>
  </si>
  <si>
    <t xml:space="preserve">One correct formula — type = in front of it</t>
  </si>
  <si>
    <t xml:space="preserve">SUM(Data!C2:C16)</t>
  </si>
  <si>
    <t xml:space="preserve">ROUND(AVERAGE(Data!D2:D16),1)</t>
  </si>
  <si>
    <t xml:space="preserve">MAX(Data!C2:C16)</t>
  </si>
  <si>
    <t xml:space="preserve">MIN(Data!C2:C16)</t>
  </si>
  <si>
    <t xml:space="preserve">COUNTA(Data!A2:A16)</t>
  </si>
  <si>
    <t xml:space="preserve">COUNTIF(Data!B2:B16,"IX")</t>
  </si>
  <si>
    <t xml:space="preserve">COUNTIF(Data!C2:C16,"&gt;=60")</t>
  </si>
  <si>
    <t xml:space="preserve">SUMIF(Data!B2:B16,"X",Data!C2:C16)</t>
  </si>
  <si>
    <t xml:space="preserve">AVERAGEIFS(Data!C2:C16,Data!E2:E16,1)</t>
  </si>
  <si>
    <t xml:space="preserve">INDEX(Data!C2:C16,MATCH("Ismail A",Data!A2:A16,0))</t>
  </si>
  <si>
    <t xml:space="preserve">INDEX(Data!B2:B16,MATCH(MAX(Data!C2:C16),Data!C2:C16,0))</t>
  </si>
  <si>
    <t xml:space="preserve">INDEX(Data!A2:A16,MATCH(MIN(Data!D2:D16),Data!D2:D16,0))</t>
  </si>
  <si>
    <t xml:space="preserve">COUNTIFS(Data!B2:B16,"IX",Data!C2:C16,"&gt;=60")</t>
  </si>
  <si>
    <t xml:space="preserve">COUNTIF(Data!E2:E16,0)</t>
  </si>
  <si>
    <t xml:space="preserve">MAX(Data!C2:C16)-MIN(Data!C2:C16)</t>
  </si>
  <si>
    <t xml:space="preserve">SUMPRODUCT(MAX(LEN(Data!A2:A16)))</t>
  </si>
  <si>
    <t xml:space="preserve">YEAR(INDEX(Data!F2:F16,MATCH("Gayathri V",Data!A2:A16,0)))</t>
  </si>
  <si>
    <t xml:space="preserve">COUNTIF(Data!F2:F16,"&gt;"&amp;DATE(2025,7,1))</t>
  </si>
  <si>
    <t xml:space="preserve">ROUND(COUNTIF(Data!E2:E16,1)/COUNTA(Data!A2:A16)*100,1)</t>
  </si>
  <si>
    <t xml:space="preserve">SUMIFS(Data!C2:C16,Data!D2:D16,"&gt;85")</t>
  </si>
  <si>
    <t xml:space="preserve">Task</t>
  </si>
  <si>
    <t xml:space="preserve">Your answer — write a formula here</t>
  </si>
  <si>
    <t xml:space="preserve">Check</t>
  </si>
  <si>
    <t xml:space="preserve">Total of all Marks</t>
  </si>
  <si>
    <t xml:space="preserve">Average Attendance %, rounded to 1 decimal</t>
  </si>
  <si>
    <t xml:space="preserve">Highest mark</t>
  </si>
  <si>
    <t xml:space="preserve">Lowest mark</t>
  </si>
  <si>
    <t xml:space="preserve">How many students are there</t>
  </si>
  <si>
    <t xml:space="preserve">How many students are in class IX</t>
  </si>
  <si>
    <t xml:space="preserve">How many scored 60 or more</t>
  </si>
  <si>
    <t xml:space="preserve">Total marks of class X students</t>
  </si>
  <si>
    <t xml:space="preserve">Average mark of students who have paid the fee</t>
  </si>
  <si>
    <t xml:space="preserve">Marks of the student named Ismail A</t>
  </si>
  <si>
    <t xml:space="preserve">Class of the student with the highest mark</t>
  </si>
  <si>
    <t xml:space="preserve">Name of the student with the lowest attendance</t>
  </si>
  <si>
    <t xml:space="preserve">How many in class IX scored 60 or more</t>
  </si>
  <si>
    <t xml:space="preserve">How many students have NOT paid the fee</t>
  </si>
  <si>
    <t xml:space="preserve">Difference between the highest and the lowest mark</t>
  </si>
  <si>
    <t xml:space="preserve">Number of characters in the longest student name</t>
  </si>
  <si>
    <t xml:space="preserve">The year Gayathri V joined</t>
  </si>
  <si>
    <t xml:space="preserve">How many joined after 1 July 2025</t>
  </si>
  <si>
    <t xml:space="preserve">Percentage of students who paid the fee, to 1 decimal</t>
  </si>
  <si>
    <t xml:space="preserve">Total marks of students whose attendance is above 85%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</si>
</sst>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\-mmm\-yyyy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3864"/>
      <name val="Arial"/>
      <family val="0"/>
      <charset val="1"/>
    </font>
    <font>
      <b val="true"/>
      <sz val="11"/>
      <name val="Arial"/>
      <family val="0"/>
      <charset val="1"/>
    </font>
    <font>
      <sz val="11"/>
      <name val="Arial"/>
      <family val="0"/>
      <charset val="1"/>
    </font>
    <font>
      <i val="true"/>
      <sz val="10"/>
      <color rgb="FF595959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"/>
      <color rgb="FF0B5394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2CC"/>
        <bgColor rgb="FFFFFF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B5394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4"/>
  </cols>
  <sheetData>
    <row r="2" customFormat="false" ht="17.35" hidden="false" customHeight="false" outlineLevel="0" collapsed="false">
      <c r="B2" s="1" t="s">
        <v>0</v>
      </c>
    </row>
    <row r="4" customFormat="false" ht="15" hidden="false" customHeight="true" outlineLevel="0" collapsed="false">
      <c r="B4" s="2" t="s">
        <v>1</v>
      </c>
    </row>
    <row r="5" customFormat="false" ht="30" hidden="false" customHeight="true" outlineLevel="0" collapsed="false">
      <c r="B5" s="3" t="s">
        <v>2</v>
      </c>
    </row>
    <row r="6" customFormat="false" ht="15" hidden="false" customHeight="true" outlineLevel="0" collapsed="false">
      <c r="B6" s="3"/>
    </row>
    <row r="7" customFormat="false" ht="15" hidden="false" customHeight="true" outlineLevel="0" collapsed="false">
      <c r="B7" s="2" t="s">
        <v>3</v>
      </c>
    </row>
    <row r="8" customFormat="false" ht="30" hidden="false" customHeight="true" outlineLevel="0" collapsed="false">
      <c r="B8" s="3" t="s">
        <v>4</v>
      </c>
    </row>
    <row r="9" customFormat="false" ht="15" hidden="false" customHeight="true" outlineLevel="0" collapsed="false">
      <c r="B9" s="3"/>
    </row>
    <row r="10" customFormat="false" ht="15" hidden="false" customHeight="true" outlineLevel="0" collapsed="false">
      <c r="B10" s="2" t="s">
        <v>5</v>
      </c>
    </row>
    <row r="11" customFormat="false" ht="30" hidden="false" customHeight="true" outlineLevel="0" collapsed="false">
      <c r="B11" s="3" t="s">
        <v>6</v>
      </c>
    </row>
    <row r="12" customFormat="false" ht="30" hidden="false" customHeight="true" outlineLevel="0" collapsed="false">
      <c r="B12" s="3" t="s">
        <v>7</v>
      </c>
    </row>
    <row r="13" customFormat="false" ht="30" hidden="false" customHeight="true" outlineLevel="0" collapsed="false">
      <c r="B13" s="3" t="s">
        <v>8</v>
      </c>
    </row>
    <row r="14" customFormat="false" ht="15" hidden="false" customHeight="true" outlineLevel="0" collapsed="false">
      <c r="B14" s="3"/>
    </row>
    <row r="15" customFormat="false" ht="15" hidden="false" customHeight="true" outlineLevel="0" collapsed="false">
      <c r="B15" s="2" t="s">
        <v>9</v>
      </c>
    </row>
    <row r="16" customFormat="false" ht="15" hidden="false" customHeight="true" outlineLevel="0" collapsed="false">
      <c r="B16" s="3" t="s">
        <v>10</v>
      </c>
    </row>
    <row r="17" customFormat="false" ht="15" hidden="false" customHeight="true" outlineLevel="0" collapsed="false">
      <c r="B17" s="3" t="s">
        <v>11</v>
      </c>
    </row>
    <row r="18" customFormat="false" ht="15" hidden="false" customHeight="true" outlineLevel="0" collapsed="false">
      <c r="B18" s="3" t="s">
        <v>12</v>
      </c>
    </row>
    <row r="19" customFormat="false" ht="15" hidden="false" customHeight="true" outlineLevel="0" collapsed="false">
      <c r="B19" s="3"/>
    </row>
    <row r="20" customFormat="false" ht="30" hidden="false" customHeight="true" outlineLevel="0" collapsed="false">
      <c r="B20" s="3" t="s">
        <v>13</v>
      </c>
    </row>
    <row r="21" customFormat="false" ht="15" hidden="false" customHeight="true" outlineLevel="0" collapsed="false">
      <c r="B21" s="3"/>
    </row>
    <row r="22" customFormat="false" ht="30" hidden="false" customHeight="true" outlineLevel="0" collapsed="false">
      <c r="B22" s="3" t="s">
        <v>14</v>
      </c>
    </row>
    <row r="24" customFormat="false" ht="15" hidden="false" customHeight="false" outlineLevel="0" collapsed="false">
      <c r="B24" s="4" t="s">
        <v>15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3" min="2" style="0" width="10"/>
    <col collapsed="false" customWidth="true" hidden="false" outlineLevel="0" max="4" min="4" style="0" width="14"/>
    <col collapsed="false" customWidth="true" hidden="false" outlineLevel="0" max="6" min="5" style="0" width="12"/>
  </cols>
  <sheetData>
    <row r="1" customFormat="false" ht="15" hidden="false" customHeight="false" outlineLevel="0" collapsed="false">
      <c r="A1" s="5" t="s">
        <v>16</v>
      </c>
      <c r="B1" s="5" t="s">
        <v>17</v>
      </c>
      <c r="C1" s="5" t="s">
        <v>18</v>
      </c>
      <c r="D1" s="5" t="s">
        <v>19</v>
      </c>
      <c r="E1" s="5" t="s">
        <v>20</v>
      </c>
      <c r="F1" s="5" t="s">
        <v>21</v>
      </c>
    </row>
    <row r="2" customFormat="false" ht="15" hidden="false" customHeight="false" outlineLevel="0" collapsed="false">
      <c r="A2" s="6" t="s">
        <v>22</v>
      </c>
      <c r="B2" s="6" t="s">
        <v>23</v>
      </c>
      <c r="C2" s="6" t="n">
        <v>78</v>
      </c>
      <c r="D2" s="6" t="n">
        <v>92</v>
      </c>
      <c r="E2" s="6" t="n">
        <v>1</v>
      </c>
      <c r="F2" s="7" t="n">
        <v>45820</v>
      </c>
    </row>
    <row r="3" customFormat="false" ht="15" hidden="false" customHeight="false" outlineLevel="0" collapsed="false">
      <c r="A3" s="6" t="s">
        <v>24</v>
      </c>
      <c r="B3" s="6" t="s">
        <v>25</v>
      </c>
      <c r="C3" s="6" t="n">
        <v>54</v>
      </c>
      <c r="D3" s="6" t="n">
        <v>71</v>
      </c>
      <c r="E3" s="6" t="n">
        <v>0</v>
      </c>
      <c r="F3" s="7" t="n">
        <v>45823</v>
      </c>
    </row>
    <row r="4" customFormat="false" ht="15" hidden="false" customHeight="false" outlineLevel="0" collapsed="false">
      <c r="A4" s="6" t="s">
        <v>26</v>
      </c>
      <c r="B4" s="6" t="s">
        <v>23</v>
      </c>
      <c r="C4" s="6" t="n">
        <v>91</v>
      </c>
      <c r="D4" s="6" t="n">
        <v>98</v>
      </c>
      <c r="E4" s="6" t="n">
        <v>1</v>
      </c>
      <c r="F4" s="7" t="n">
        <v>45820</v>
      </c>
    </row>
    <row r="5" customFormat="false" ht="15" hidden="false" customHeight="false" outlineLevel="0" collapsed="false">
      <c r="A5" s="6" t="s">
        <v>27</v>
      </c>
      <c r="B5" s="6" t="s">
        <v>28</v>
      </c>
      <c r="C5" s="6" t="n">
        <v>47</v>
      </c>
      <c r="D5" s="6" t="n">
        <v>63</v>
      </c>
      <c r="E5" s="6" t="n">
        <v>0</v>
      </c>
      <c r="F5" s="7" t="n">
        <v>45839</v>
      </c>
    </row>
    <row r="6" customFormat="false" ht="15" hidden="false" customHeight="false" outlineLevel="0" collapsed="false">
      <c r="A6" s="6" t="s">
        <v>29</v>
      </c>
      <c r="B6" s="6" t="s">
        <v>25</v>
      </c>
      <c r="C6" s="6" t="n">
        <v>66</v>
      </c>
      <c r="D6" s="6" t="n">
        <v>88</v>
      </c>
      <c r="E6" s="6" t="n">
        <v>1</v>
      </c>
      <c r="F6" s="7" t="n">
        <v>45828</v>
      </c>
    </row>
    <row r="7" customFormat="false" ht="15" hidden="false" customHeight="false" outlineLevel="0" collapsed="false">
      <c r="A7" s="6" t="s">
        <v>30</v>
      </c>
      <c r="B7" s="6" t="s">
        <v>28</v>
      </c>
      <c r="C7" s="6" t="n">
        <v>83</v>
      </c>
      <c r="D7" s="6" t="n">
        <v>95</v>
      </c>
      <c r="E7" s="6" t="n">
        <v>1</v>
      </c>
      <c r="F7" s="7" t="n">
        <v>45841</v>
      </c>
    </row>
    <row r="8" customFormat="false" ht="15" hidden="false" customHeight="false" outlineLevel="0" collapsed="false">
      <c r="A8" s="6" t="s">
        <v>31</v>
      </c>
      <c r="B8" s="6" t="s">
        <v>23</v>
      </c>
      <c r="C8" s="6" t="n">
        <v>39</v>
      </c>
      <c r="D8" s="6" t="n">
        <v>55</v>
      </c>
      <c r="E8" s="6" t="n">
        <v>0</v>
      </c>
      <c r="F8" s="7" t="n">
        <v>45880</v>
      </c>
    </row>
    <row r="9" customFormat="false" ht="15" hidden="false" customHeight="false" outlineLevel="0" collapsed="false">
      <c r="A9" s="6" t="s">
        <v>32</v>
      </c>
      <c r="B9" s="6" t="s">
        <v>25</v>
      </c>
      <c r="C9" s="6" t="n">
        <v>72</v>
      </c>
      <c r="D9" s="6" t="n">
        <v>80</v>
      </c>
      <c r="E9" s="6" t="n">
        <v>1</v>
      </c>
      <c r="F9" s="7" t="n">
        <v>45823</v>
      </c>
    </row>
    <row r="10" customFormat="false" ht="15" hidden="false" customHeight="false" outlineLevel="0" collapsed="false">
      <c r="A10" s="6" t="s">
        <v>33</v>
      </c>
      <c r="B10" s="6" t="s">
        <v>28</v>
      </c>
      <c r="C10" s="6" t="n">
        <v>95</v>
      </c>
      <c r="D10" s="6" t="n">
        <v>99</v>
      </c>
      <c r="E10" s="6" t="n">
        <v>1</v>
      </c>
      <c r="F10" s="7" t="n">
        <v>45833</v>
      </c>
    </row>
    <row r="11" customFormat="false" ht="15" hidden="false" customHeight="false" outlineLevel="0" collapsed="false">
      <c r="A11" s="6" t="s">
        <v>34</v>
      </c>
      <c r="B11" s="6" t="s">
        <v>23</v>
      </c>
      <c r="C11" s="6" t="n">
        <v>61</v>
      </c>
      <c r="D11" s="6" t="n">
        <v>74</v>
      </c>
      <c r="E11" s="6" t="n">
        <v>0</v>
      </c>
      <c r="F11" s="7" t="n">
        <v>45902</v>
      </c>
    </row>
    <row r="12" customFormat="false" ht="15" hidden="false" customHeight="false" outlineLevel="0" collapsed="false">
      <c r="A12" s="6" t="s">
        <v>35</v>
      </c>
      <c r="B12" s="6" t="s">
        <v>25</v>
      </c>
      <c r="C12" s="6" t="n">
        <v>88</v>
      </c>
      <c r="D12" s="6" t="n">
        <v>91</v>
      </c>
      <c r="E12" s="6" t="n">
        <v>1</v>
      </c>
      <c r="F12" s="7" t="n">
        <v>45826</v>
      </c>
    </row>
    <row r="13" customFormat="false" ht="15" hidden="false" customHeight="false" outlineLevel="0" collapsed="false">
      <c r="A13" s="6" t="s">
        <v>36</v>
      </c>
      <c r="B13" s="6" t="s">
        <v>28</v>
      </c>
      <c r="C13" s="6" t="n">
        <v>57</v>
      </c>
      <c r="D13" s="6" t="n">
        <v>68</v>
      </c>
      <c r="E13" s="6" t="n">
        <v>1</v>
      </c>
      <c r="F13" s="7" t="n">
        <v>45847</v>
      </c>
    </row>
    <row r="14" customFormat="false" ht="15" hidden="false" customHeight="false" outlineLevel="0" collapsed="false">
      <c r="A14" s="6" t="s">
        <v>37</v>
      </c>
      <c r="B14" s="6" t="s">
        <v>23</v>
      </c>
      <c r="C14" s="6" t="n">
        <v>70</v>
      </c>
      <c r="D14" s="6" t="n">
        <v>85</v>
      </c>
      <c r="E14" s="6" t="n">
        <v>0</v>
      </c>
      <c r="F14" s="7" t="n">
        <v>45820</v>
      </c>
    </row>
    <row r="15" customFormat="false" ht="15" hidden="false" customHeight="false" outlineLevel="0" collapsed="false">
      <c r="A15" s="6" t="s">
        <v>38</v>
      </c>
      <c r="B15" s="6" t="s">
        <v>25</v>
      </c>
      <c r="C15" s="6" t="n">
        <v>45</v>
      </c>
      <c r="D15" s="6" t="n">
        <v>59</v>
      </c>
      <c r="E15" s="6" t="n">
        <v>0</v>
      </c>
      <c r="F15" s="7" t="n">
        <v>45934</v>
      </c>
    </row>
    <row r="16" customFormat="false" ht="15" hidden="false" customHeight="false" outlineLevel="0" collapsed="false">
      <c r="A16" s="6" t="s">
        <v>39</v>
      </c>
      <c r="B16" s="6" t="s">
        <v>28</v>
      </c>
      <c r="C16" s="6" t="n">
        <v>79</v>
      </c>
      <c r="D16" s="6" t="n">
        <v>90</v>
      </c>
      <c r="E16" s="6" t="n">
        <v>1</v>
      </c>
      <c r="F16" s="7" t="n">
        <v>45833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18"/>
    <col collapsed="false" customWidth="true" hidden="false" outlineLevel="0" max="3" min="3" style="0" width="64"/>
  </cols>
  <sheetData>
    <row r="1" customFormat="false" ht="15" hidden="false" customHeight="false" outlineLevel="0" collapsed="false">
      <c r="A1" s="8" t="s">
        <v>40</v>
      </c>
    </row>
    <row r="2" customFormat="false" ht="15" hidden="false" customHeight="false" outlineLevel="0" collapsed="false">
      <c r="A2" s="4" t="s">
        <v>41</v>
      </c>
    </row>
    <row r="4" customFormat="false" ht="15" hidden="false" customHeight="false" outlineLevel="0" collapsed="false">
      <c r="A4" s="9" t="s">
        <v>42</v>
      </c>
      <c r="B4" s="9" t="s">
        <v>43</v>
      </c>
      <c r="C4" s="9" t="s">
        <v>44</v>
      </c>
    </row>
    <row r="5" customFormat="false" ht="15" hidden="false" customHeight="false" outlineLevel="0" collapsed="false">
      <c r="A5" s="6" t="n">
        <v>1</v>
      </c>
      <c r="B5" s="6" t="n">
        <f aca="false">SUM(Data!C2:C16)</f>
        <v>1025</v>
      </c>
      <c r="C5" s="6" t="s">
        <v>45</v>
      </c>
    </row>
    <row r="6" customFormat="false" ht="15" hidden="false" customHeight="false" outlineLevel="0" collapsed="false">
      <c r="A6" s="6" t="n">
        <v>2</v>
      </c>
      <c r="B6" s="6" t="n">
        <f aca="false">ROUND(AVERAGE(Data!D2:D16),1)</f>
        <v>80.5</v>
      </c>
      <c r="C6" s="6" t="s">
        <v>46</v>
      </c>
    </row>
    <row r="7" customFormat="false" ht="15" hidden="false" customHeight="false" outlineLevel="0" collapsed="false">
      <c r="A7" s="6" t="n">
        <v>3</v>
      </c>
      <c r="B7" s="6" t="n">
        <f aca="false">MAX(Data!C2:C16)</f>
        <v>95</v>
      </c>
      <c r="C7" s="6" t="s">
        <v>47</v>
      </c>
    </row>
    <row r="8" customFormat="false" ht="15" hidden="false" customHeight="false" outlineLevel="0" collapsed="false">
      <c r="A8" s="6" t="n">
        <v>4</v>
      </c>
      <c r="B8" s="6" t="n">
        <f aca="false">MIN(Data!C2:C16)</f>
        <v>39</v>
      </c>
      <c r="C8" s="6" t="s">
        <v>48</v>
      </c>
    </row>
    <row r="9" customFormat="false" ht="15" hidden="false" customHeight="false" outlineLevel="0" collapsed="false">
      <c r="A9" s="6" t="n">
        <v>5</v>
      </c>
      <c r="B9" s="6" t="n">
        <f aca="false">COUNTA(Data!A2:A16)</f>
        <v>15</v>
      </c>
      <c r="C9" s="6" t="s">
        <v>49</v>
      </c>
    </row>
    <row r="10" customFormat="false" ht="15" hidden="false" customHeight="false" outlineLevel="0" collapsed="false">
      <c r="A10" s="6" t="n">
        <v>6</v>
      </c>
      <c r="B10" s="6" t="n">
        <f aca="false">COUNTIF(Data!B2:B16,"IX")</f>
        <v>5</v>
      </c>
      <c r="C10" s="6" t="s">
        <v>50</v>
      </c>
    </row>
    <row r="11" customFormat="false" ht="15" hidden="false" customHeight="false" outlineLevel="0" collapsed="false">
      <c r="A11" s="6" t="n">
        <v>7</v>
      </c>
      <c r="B11" s="6" t="n">
        <f aca="false">COUNTIF(Data!C2:C16,"&gt;=60")</f>
        <v>10</v>
      </c>
      <c r="C11" s="6" t="s">
        <v>51</v>
      </c>
    </row>
    <row r="12" customFormat="false" ht="15" hidden="false" customHeight="false" outlineLevel="0" collapsed="false">
      <c r="A12" s="6" t="n">
        <v>8</v>
      </c>
      <c r="B12" s="6" t="n">
        <f aca="false">SUMIF(Data!B2:B16,"X",Data!C2:C16)</f>
        <v>361</v>
      </c>
      <c r="C12" s="6" t="s">
        <v>52</v>
      </c>
    </row>
    <row r="13" customFormat="false" ht="15" hidden="false" customHeight="false" outlineLevel="0" collapsed="false">
      <c r="A13" s="6" t="n">
        <v>9</v>
      </c>
      <c r="B13" s="6" t="n">
        <f aca="false">AVERAGEIFS(Data!C2:C16,Data!E2:E16,1)</f>
        <v>78.7777777777778</v>
      </c>
      <c r="C13" s="6" t="s">
        <v>53</v>
      </c>
    </row>
    <row r="14" customFormat="false" ht="15" hidden="false" customHeight="false" outlineLevel="0" collapsed="false">
      <c r="A14" s="6" t="n">
        <v>10</v>
      </c>
      <c r="B14" s="6" t="n">
        <f aca="false">INDEX(Data!C2:C16,MATCH("Ismail A",Data!A2:A16,0))</f>
        <v>95</v>
      </c>
      <c r="C14" s="6" t="s">
        <v>54</v>
      </c>
    </row>
    <row r="15" customFormat="false" ht="15" hidden="false" customHeight="false" outlineLevel="0" collapsed="false">
      <c r="A15" s="6" t="n">
        <v>11</v>
      </c>
      <c r="B15" s="6" t="str">
        <f aca="false">INDEX(Data!B2:B16,MATCH(MAX(Data!C2:C16),Data!C2:C16,0))</f>
        <v>X</v>
      </c>
      <c r="C15" s="6" t="s">
        <v>55</v>
      </c>
    </row>
    <row r="16" customFormat="false" ht="15" hidden="false" customHeight="false" outlineLevel="0" collapsed="false">
      <c r="A16" s="6" t="n">
        <v>12</v>
      </c>
      <c r="B16" s="6" t="str">
        <f aca="false">INDEX(Data!A2:A16,MATCH(MIN(Data!D2:D16),Data!D2:D16,0))</f>
        <v>Gayathri V</v>
      </c>
      <c r="C16" s="6" t="s">
        <v>56</v>
      </c>
    </row>
    <row r="17" customFormat="false" ht="15" hidden="false" customHeight="false" outlineLevel="0" collapsed="false">
      <c r="A17" s="6" t="n">
        <v>13</v>
      </c>
      <c r="B17" s="6" t="n">
        <f aca="false">COUNTIFS(Data!B2:B16,"IX",Data!C2:C16,"&gt;=60")</f>
        <v>3</v>
      </c>
      <c r="C17" s="6" t="s">
        <v>57</v>
      </c>
    </row>
    <row r="18" customFormat="false" ht="15" hidden="false" customHeight="false" outlineLevel="0" collapsed="false">
      <c r="A18" s="6" t="n">
        <v>14</v>
      </c>
      <c r="B18" s="6" t="n">
        <f aca="false">COUNTIF(Data!E2:E16,0)</f>
        <v>6</v>
      </c>
      <c r="C18" s="6" t="s">
        <v>58</v>
      </c>
    </row>
    <row r="19" customFormat="false" ht="15" hidden="false" customHeight="false" outlineLevel="0" collapsed="false">
      <c r="A19" s="6" t="n">
        <v>15</v>
      </c>
      <c r="B19" s="6" t="n">
        <f aca="false">MAX(Data!C2:C16)-MIN(Data!C2:C16)</f>
        <v>56</v>
      </c>
      <c r="C19" s="6" t="s">
        <v>59</v>
      </c>
    </row>
    <row r="20" customFormat="false" ht="15" hidden="false" customHeight="false" outlineLevel="0" collapsed="false">
      <c r="A20" s="6" t="n">
        <v>16</v>
      </c>
      <c r="B20" s="6" t="n">
        <f aca="false">SUMPRODUCT(MAX(LEN(Data!A2:A16)))</f>
        <v>10</v>
      </c>
      <c r="C20" s="6" t="s">
        <v>60</v>
      </c>
    </row>
    <row r="21" customFormat="false" ht="15" hidden="false" customHeight="false" outlineLevel="0" collapsed="false">
      <c r="A21" s="6" t="n">
        <v>17</v>
      </c>
      <c r="B21" s="6" t="n">
        <f aca="false">YEAR(INDEX(Data!F2:F16,MATCH("Gayathri V",Data!A2:A16,0)))</f>
        <v>2025</v>
      </c>
      <c r="C21" s="6" t="s">
        <v>61</v>
      </c>
    </row>
    <row r="22" customFormat="false" ht="15" hidden="false" customHeight="false" outlineLevel="0" collapsed="false">
      <c r="A22" s="6" t="n">
        <v>18</v>
      </c>
      <c r="B22" s="6" t="n">
        <f aca="false">COUNTIF(Data!F2:F16,"&gt;"&amp;DATE(2025,7,1))</f>
        <v>5</v>
      </c>
      <c r="C22" s="6" t="s">
        <v>62</v>
      </c>
    </row>
    <row r="23" customFormat="false" ht="15" hidden="false" customHeight="false" outlineLevel="0" collapsed="false">
      <c r="A23" s="6" t="n">
        <v>19</v>
      </c>
      <c r="B23" s="6" t="n">
        <f aca="false">ROUND(COUNTIF(Data!E2:E16,1)/COUNTA(Data!A2:A16)*100,1)</f>
        <v>60</v>
      </c>
      <c r="C23" s="6" t="s">
        <v>63</v>
      </c>
    </row>
    <row r="24" customFormat="false" ht="15" hidden="false" customHeight="false" outlineLevel="0" collapsed="false">
      <c r="A24" s="6" t="n">
        <v>20</v>
      </c>
      <c r="B24" s="6" t="n">
        <f aca="false">SUMIFS(Data!C2:C16,Data!D2:D16,"&gt;85")</f>
        <v>580</v>
      </c>
      <c r="C24" s="6" t="s">
        <v>64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64"/>
    <col collapsed="false" customWidth="true" hidden="false" outlineLevel="0" max="3" min="3" style="0" width="30"/>
    <col collapsed="false" customWidth="true" hidden="false" outlineLevel="0" max="4" min="4" style="0" width="18"/>
  </cols>
  <sheetData>
    <row r="1" customFormat="false" ht="15" hidden="false" customHeight="false" outlineLevel="0" collapsed="false">
      <c r="A1" s="5" t="s">
        <v>42</v>
      </c>
      <c r="B1" s="5" t="s">
        <v>65</v>
      </c>
      <c r="C1" s="5" t="s">
        <v>66</v>
      </c>
      <c r="D1" s="5" t="s">
        <v>67</v>
      </c>
    </row>
    <row r="2" customFormat="false" ht="15" hidden="false" customHeight="false" outlineLevel="0" collapsed="false">
      <c r="A2" s="6" t="n">
        <v>1</v>
      </c>
      <c r="B2" s="6" t="s">
        <v>68</v>
      </c>
      <c r="C2" s="10"/>
      <c r="D2" s="11" t="str">
        <f aca="false">IF(C2="","not attempted",IF(EXACT(TRIM(C2&amp;""),TRIM('Answers - peek only if stuck'!B5&amp;"")),"correct","not yet"))</f>
        <v>not attempted</v>
      </c>
    </row>
    <row r="3" customFormat="false" ht="15" hidden="false" customHeight="false" outlineLevel="0" collapsed="false">
      <c r="A3" s="6" t="n">
        <v>2</v>
      </c>
      <c r="B3" s="6" t="s">
        <v>69</v>
      </c>
      <c r="C3" s="10"/>
      <c r="D3" s="11" t="str">
        <f aca="false">IF(C3="","not attempted",IF(EXACT(TRIM(C3&amp;""),TRIM('Answers - peek only if stuck'!B6&amp;"")),"correct","not yet"))</f>
        <v>not attempted</v>
      </c>
    </row>
    <row r="4" customFormat="false" ht="15" hidden="false" customHeight="false" outlineLevel="0" collapsed="false">
      <c r="A4" s="6" t="n">
        <v>3</v>
      </c>
      <c r="B4" s="6" t="s">
        <v>70</v>
      </c>
      <c r="C4" s="10"/>
      <c r="D4" s="11" t="str">
        <f aca="false">IF(C4="","not attempted",IF(EXACT(TRIM(C4&amp;""),TRIM('Answers - peek only if stuck'!B7&amp;"")),"correct","not yet"))</f>
        <v>not attempted</v>
      </c>
    </row>
    <row r="5" customFormat="false" ht="15" hidden="false" customHeight="false" outlineLevel="0" collapsed="false">
      <c r="A5" s="6" t="n">
        <v>4</v>
      </c>
      <c r="B5" s="6" t="s">
        <v>71</v>
      </c>
      <c r="C5" s="10"/>
      <c r="D5" s="11" t="str">
        <f aca="false">IF(C5="","not attempted",IF(EXACT(TRIM(C5&amp;""),TRIM('Answers - peek only if stuck'!B8&amp;"")),"correct","not yet"))</f>
        <v>not attempted</v>
      </c>
    </row>
    <row r="6" customFormat="false" ht="15" hidden="false" customHeight="false" outlineLevel="0" collapsed="false">
      <c r="A6" s="6" t="n">
        <v>5</v>
      </c>
      <c r="B6" s="6" t="s">
        <v>72</v>
      </c>
      <c r="C6" s="10"/>
      <c r="D6" s="11" t="str">
        <f aca="false">IF(C6="","not attempted",IF(EXACT(TRIM(C6&amp;""),TRIM('Answers - peek only if stuck'!B9&amp;"")),"correct","not yet"))</f>
        <v>not attempted</v>
      </c>
    </row>
    <row r="7" customFormat="false" ht="15" hidden="false" customHeight="false" outlineLevel="0" collapsed="false">
      <c r="A7" s="6" t="n">
        <v>6</v>
      </c>
      <c r="B7" s="6" t="s">
        <v>73</v>
      </c>
      <c r="C7" s="10"/>
      <c r="D7" s="11" t="str">
        <f aca="false">IF(C7="","not attempted",IF(EXACT(TRIM(C7&amp;""),TRIM('Answers - peek only if stuck'!B10&amp;"")),"correct","not yet"))</f>
        <v>not attempted</v>
      </c>
    </row>
    <row r="8" customFormat="false" ht="15" hidden="false" customHeight="false" outlineLevel="0" collapsed="false">
      <c r="A8" s="6" t="n">
        <v>7</v>
      </c>
      <c r="B8" s="6" t="s">
        <v>74</v>
      </c>
      <c r="C8" s="10"/>
      <c r="D8" s="11" t="str">
        <f aca="false">IF(C8="","not attempted",IF(EXACT(TRIM(C8&amp;""),TRIM('Answers - peek only if stuck'!B11&amp;"")),"correct","not yet"))</f>
        <v>not attempted</v>
      </c>
    </row>
    <row r="9" customFormat="false" ht="15" hidden="false" customHeight="false" outlineLevel="0" collapsed="false">
      <c r="A9" s="6" t="n">
        <v>8</v>
      </c>
      <c r="B9" s="6" t="s">
        <v>75</v>
      </c>
      <c r="C9" s="10"/>
      <c r="D9" s="11" t="str">
        <f aca="false">IF(C9="","not attempted",IF(EXACT(TRIM(C9&amp;""),TRIM('Answers - peek only if stuck'!B12&amp;"")),"correct","not yet"))</f>
        <v>not attempted</v>
      </c>
    </row>
    <row r="10" customFormat="false" ht="15" hidden="false" customHeight="false" outlineLevel="0" collapsed="false">
      <c r="A10" s="6" t="n">
        <v>9</v>
      </c>
      <c r="B10" s="6" t="s">
        <v>76</v>
      </c>
      <c r="C10" s="10"/>
      <c r="D10" s="11" t="str">
        <f aca="false">IF(C10="","not attempted",IF(EXACT(TRIM(C10&amp;""),TRIM('Answers - peek only if stuck'!B13&amp;"")),"correct","not yet"))</f>
        <v>not attempted</v>
      </c>
    </row>
    <row r="11" customFormat="false" ht="15" hidden="false" customHeight="false" outlineLevel="0" collapsed="false">
      <c r="A11" s="6" t="n">
        <v>10</v>
      </c>
      <c r="B11" s="6" t="s">
        <v>77</v>
      </c>
      <c r="C11" s="10"/>
      <c r="D11" s="11" t="str">
        <f aca="false">IF(C11="","not attempted",IF(EXACT(TRIM(C11&amp;""),TRIM('Answers - peek only if stuck'!B14&amp;"")),"correct","not yet"))</f>
        <v>not attempted</v>
      </c>
    </row>
    <row r="12" customFormat="false" ht="15" hidden="false" customHeight="false" outlineLevel="0" collapsed="false">
      <c r="A12" s="6" t="n">
        <v>11</v>
      </c>
      <c r="B12" s="6" t="s">
        <v>78</v>
      </c>
      <c r="C12" s="10"/>
      <c r="D12" s="11" t="str">
        <f aca="false">IF(C12="","not attempted",IF(EXACT(TRIM(C12&amp;""),TRIM('Answers - peek only if stuck'!B15&amp;"")),"correct","not yet"))</f>
        <v>not attempted</v>
      </c>
    </row>
    <row r="13" customFormat="false" ht="15" hidden="false" customHeight="false" outlineLevel="0" collapsed="false">
      <c r="A13" s="6" t="n">
        <v>12</v>
      </c>
      <c r="B13" s="6" t="s">
        <v>79</v>
      </c>
      <c r="C13" s="10"/>
      <c r="D13" s="11" t="str">
        <f aca="false">IF(C13="","not attempted",IF(EXACT(TRIM(C13&amp;""),TRIM('Answers - peek only if stuck'!B16&amp;"")),"correct","not yet"))</f>
        <v>not attempted</v>
      </c>
    </row>
    <row r="14" customFormat="false" ht="15" hidden="false" customHeight="false" outlineLevel="0" collapsed="false">
      <c r="A14" s="6" t="n">
        <v>13</v>
      </c>
      <c r="B14" s="6" t="s">
        <v>80</v>
      </c>
      <c r="C14" s="10"/>
      <c r="D14" s="11" t="str">
        <f aca="false">IF(C14="","not attempted",IF(EXACT(TRIM(C14&amp;""),TRIM('Answers - peek only if stuck'!B17&amp;"")),"correct","not yet"))</f>
        <v>not attempted</v>
      </c>
    </row>
    <row r="15" customFormat="false" ht="15" hidden="false" customHeight="false" outlineLevel="0" collapsed="false">
      <c r="A15" s="6" t="n">
        <v>14</v>
      </c>
      <c r="B15" s="6" t="s">
        <v>81</v>
      </c>
      <c r="C15" s="10"/>
      <c r="D15" s="11" t="str">
        <f aca="false">IF(C15="","not attempted",IF(EXACT(TRIM(C15&amp;""),TRIM('Answers - peek only if stuck'!B18&amp;"")),"correct","not yet"))</f>
        <v>not attempted</v>
      </c>
    </row>
    <row r="16" customFormat="false" ht="15" hidden="false" customHeight="false" outlineLevel="0" collapsed="false">
      <c r="A16" s="6" t="n">
        <v>15</v>
      </c>
      <c r="B16" s="6" t="s">
        <v>82</v>
      </c>
      <c r="C16" s="10"/>
      <c r="D16" s="11" t="str">
        <f aca="false">IF(C16="","not attempted",IF(EXACT(TRIM(C16&amp;""),TRIM('Answers - peek only if stuck'!B19&amp;"")),"correct","not yet"))</f>
        <v>not attempted</v>
      </c>
    </row>
    <row r="17" customFormat="false" ht="15" hidden="false" customHeight="false" outlineLevel="0" collapsed="false">
      <c r="A17" s="6" t="n">
        <v>16</v>
      </c>
      <c r="B17" s="6" t="s">
        <v>83</v>
      </c>
      <c r="C17" s="10"/>
      <c r="D17" s="11" t="str">
        <f aca="false">IF(C17="","not attempted",IF(EXACT(TRIM(C17&amp;""),TRIM('Answers - peek only if stuck'!B20&amp;"")),"correct","not yet"))</f>
        <v>not attempted</v>
      </c>
    </row>
    <row r="18" customFormat="false" ht="15" hidden="false" customHeight="false" outlineLevel="0" collapsed="false">
      <c r="A18" s="6" t="n">
        <v>17</v>
      </c>
      <c r="B18" s="6" t="s">
        <v>84</v>
      </c>
      <c r="C18" s="10"/>
      <c r="D18" s="11" t="str">
        <f aca="false">IF(C18="","not attempted",IF(EXACT(TRIM(C18&amp;""),TRIM('Answers - peek only if stuck'!B21&amp;"")),"correct","not yet"))</f>
        <v>not attempted</v>
      </c>
    </row>
    <row r="19" customFormat="false" ht="15" hidden="false" customHeight="false" outlineLevel="0" collapsed="false">
      <c r="A19" s="6" t="n">
        <v>18</v>
      </c>
      <c r="B19" s="6" t="s">
        <v>85</v>
      </c>
      <c r="C19" s="10"/>
      <c r="D19" s="11" t="str">
        <f aca="false">IF(C19="","not attempted",IF(EXACT(TRIM(C19&amp;""),TRIM('Answers - peek only if stuck'!B22&amp;"")),"correct","not yet"))</f>
        <v>not attempted</v>
      </c>
    </row>
    <row r="20" customFormat="false" ht="15" hidden="false" customHeight="false" outlineLevel="0" collapsed="false">
      <c r="A20" s="6" t="n">
        <v>19</v>
      </c>
      <c r="B20" s="6" t="s">
        <v>86</v>
      </c>
      <c r="C20" s="10"/>
      <c r="D20" s="11" t="str">
        <f aca="false">IF(C20="","not attempted",IF(EXACT(TRIM(C20&amp;""),TRIM('Answers - peek only if stuck'!B23&amp;"")),"correct","not yet"))</f>
        <v>not attempted</v>
      </c>
    </row>
    <row r="21" customFormat="false" ht="15" hidden="false" customHeight="false" outlineLevel="0" collapsed="false">
      <c r="A21" s="6" t="n">
        <v>20</v>
      </c>
      <c r="B21" s="6" t="s">
        <v>87</v>
      </c>
      <c r="C21" s="10"/>
      <c r="D21" s="11" t="str">
        <f aca="false">IF(C21="","not attempted",IF(EXACT(TRIM(C21&amp;""),TRIM('Answers - peek only if stuck'!B24&amp;"")),"correct","not yet"))</f>
        <v>not attempted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2026-08-25T08:34:40Z</dcterms:created>
  <dc:creator>openpyxl</dc:creator>
  <dc:description/>
  <dc:language>en-US</dc:language>
  <cp:lastModifiedBy/>
  <dcterms:modified xsi:type="dcterms:W3CDTF">2026-08-25T08:34:40Z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